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228" windowWidth="14808" windowHeight="7896" tabRatio="458"/>
  </bookViews>
  <sheets>
    <sheet name="Table1" sheetId="1" r:id="rId1"/>
  </sheets>
  <definedNames>
    <definedName name="_xlnm.Print_Titles" localSheetId="0">Table1!$4:$4</definedName>
  </definedNames>
  <calcPr calcId="145621"/>
</workbook>
</file>

<file path=xl/calcChain.xml><?xml version="1.0" encoding="utf-8"?>
<calcChain xmlns="http://schemas.openxmlformats.org/spreadsheetml/2006/main">
  <c r="E14" i="1" l="1"/>
  <c r="F5" i="1"/>
  <c r="D5" i="1"/>
  <c r="E5" i="1"/>
  <c r="C5" i="1"/>
  <c r="D29" i="1" l="1"/>
  <c r="D28" i="1" s="1"/>
  <c r="D27" i="1" s="1"/>
  <c r="E29" i="1"/>
  <c r="E28" i="1" s="1"/>
  <c r="E27" i="1" s="1"/>
  <c r="C29" i="1"/>
  <c r="C28" i="1" s="1"/>
  <c r="C27" i="1" s="1"/>
  <c r="F15" i="1" l="1"/>
  <c r="E21" i="1" l="1"/>
  <c r="E20" i="1" s="1"/>
  <c r="E19" i="1" s="1"/>
  <c r="F12" i="1"/>
  <c r="F16" i="1"/>
  <c r="F26" i="1"/>
  <c r="F7" i="1"/>
  <c r="C25" i="1"/>
  <c r="C24" i="1" s="1"/>
  <c r="C23" i="1" s="1"/>
  <c r="C18" i="1" s="1"/>
  <c r="C17" i="1"/>
  <c r="C11" i="1"/>
  <c r="C10" i="1" s="1"/>
  <c r="C6" i="1"/>
  <c r="E6" i="1"/>
  <c r="D6" i="1"/>
  <c r="D25" i="1"/>
  <c r="D24" i="1" s="1"/>
  <c r="D23" i="1" s="1"/>
  <c r="D18" i="1" s="1"/>
  <c r="E25" i="1"/>
  <c r="E24" i="1" s="1"/>
  <c r="E17" i="1"/>
  <c r="D17" i="1"/>
  <c r="E11" i="1"/>
  <c r="E10" i="1" s="1"/>
  <c r="D11" i="1"/>
  <c r="D10" i="1" s="1"/>
  <c r="F6" i="1" l="1"/>
  <c r="D14" i="1"/>
  <c r="D13" i="1" s="1"/>
  <c r="D9" i="1" s="1"/>
  <c r="D8" i="1" s="1"/>
  <c r="F25" i="1"/>
  <c r="C14" i="1"/>
  <c r="C13" i="1" s="1"/>
  <c r="C9" i="1" s="1"/>
  <c r="C8" i="1" s="1"/>
  <c r="F14" i="1"/>
  <c r="E13" i="1"/>
  <c r="F10" i="1"/>
  <c r="F24" i="1"/>
  <c r="E23" i="1"/>
  <c r="F23" i="1" s="1"/>
  <c r="F17" i="1"/>
  <c r="F11" i="1"/>
  <c r="C31" i="1" l="1"/>
  <c r="F13" i="1"/>
  <c r="D31" i="1"/>
  <c r="E9" i="1"/>
  <c r="F9" i="1" s="1"/>
  <c r="E18" i="1"/>
  <c r="E8" i="1" l="1"/>
  <c r="E31" i="1" s="1"/>
  <c r="F8" i="1"/>
</calcChain>
</file>

<file path=xl/sharedStrings.xml><?xml version="1.0" encoding="utf-8"?>
<sst xmlns="http://schemas.openxmlformats.org/spreadsheetml/2006/main" count="68" uniqueCount="68">
  <si>
    <t>КБК</t>
  </si>
  <si>
    <t>Наименование</t>
  </si>
  <si>
    <t>818 01 02 00 00 00 0000 000</t>
  </si>
  <si>
    <t>Кредиты кредитных организаций в валюте Российской Федерации</t>
  </si>
  <si>
    <t>818 01 02 00 00 00 0000 800</t>
  </si>
  <si>
    <t>Погашение кредитов, предоставленных кредитными организациями в валюте Российской Федерации</t>
  </si>
  <si>
    <t>818 01 02 00 00 02 0000 810</t>
  </si>
  <si>
    <t>Погашение бюджетами субъектов Российской Федерации кредитов от кредитных организаций в валюте Российской Федерации</t>
  </si>
  <si>
    <t>818 01 03 00 00 00 0000 000</t>
  </si>
  <si>
    <t>818 01 03 01 00 00 0000 000</t>
  </si>
  <si>
    <t>818 01 03 01 00 00 0000 700</t>
  </si>
  <si>
    <t>818 01 03 01 00 02 0000 710</t>
  </si>
  <si>
    <t>818 01 03 01 00 02 8001 710</t>
  </si>
  <si>
    <t>818 01 03 01 00 00 0000 800</t>
  </si>
  <si>
    <t>818 01 03 01 00 02 0000 810</t>
  </si>
  <si>
    <t>818 01 03 01 00 02 8001 810</t>
  </si>
  <si>
    <t>Итого источников внутреннего финансирования дефицита</t>
  </si>
  <si>
    <t>818 01 03 01 00 02 5002 810</t>
  </si>
  <si>
    <t xml:space="preserve">Погашение бюджетом субъекта Российской Федерации бюджетных кредитов, предоставленных для частичного покрытия дефицита бюджета субъекта Российской Федерации, возврат которых осуществляется субъектом Российской Федерации </t>
  </si>
  <si>
    <t>818 01 05 00 00 00 0000 000</t>
  </si>
  <si>
    <t>Изменение остатков средств на счетах по учету средств бюджета</t>
  </si>
  <si>
    <t>818 01 05 00 00 00 0000 600</t>
  </si>
  <si>
    <t>Уменьшение остатков средств бюджетов</t>
  </si>
  <si>
    <t>818 01 05 02 00 00 0000 600</t>
  </si>
  <si>
    <t>Уменьшение прочих остатков средств бюджетов</t>
  </si>
  <si>
    <t>818 01 05 02 01 00 0000 610</t>
  </si>
  <si>
    <t>Уменьшение прочих остатков денежных средств бюджетов</t>
  </si>
  <si>
    <t>818 01 05 02 01 02 0000 610</t>
  </si>
  <si>
    <t>Уменьшение прочих остатков денежных средств бюджетов субъектов Российской Федерации</t>
  </si>
  <si>
    <t>818 01 05 00 00 00 0000 500</t>
  </si>
  <si>
    <t>Увеличение остатков средств бюджетов</t>
  </si>
  <si>
    <t>818 01 05 02 00 00 0000 500</t>
  </si>
  <si>
    <t>Увеличение прочих остатков средств бюджетов</t>
  </si>
  <si>
    <t>818 01 05 02 01 00 0000 510</t>
  </si>
  <si>
    <t>Увеличение прочих остатков денежных средств бюджетов</t>
  </si>
  <si>
    <t>818 01 05 02 01 02 0000 510</t>
  </si>
  <si>
    <t>Увеличение прочих остатков денежных средств бюджетов субъектов Российской Федерации</t>
  </si>
  <si>
    <t>(в рублях)</t>
  </si>
  <si>
    <t>Брянской области</t>
  </si>
  <si>
    <t>Погашение бюджетных кредитов, полученных из других бюджетов бюджетной системы Российской Федерации в валюте Российской Федерации</t>
  </si>
  <si>
    <t>Бюджетные кредиты из других бюджетов бюджетной системы Российской Федерации в валюте Российской Федерации</t>
  </si>
  <si>
    <t>Привлечение бюджетных кредитов из других бюджетов бюджетной системы Российской Федерации в валюте Российской Федерации</t>
  </si>
  <si>
    <t>Привлечение кредитов из других бюджетов бюджетной системы Российской Федерации бюджетами субъектов Российской Федерации в валюте Российской Федерации</t>
  </si>
  <si>
    <t>Привлечение бюджетом субъекта Российской Федерации бюджетных кредитов,  на пополнение остатков средств на счете бюджета субъекта Российской Федерации</t>
  </si>
  <si>
    <t>Погашение бюджетом субъекта Российской Федерации бюджетных кредитов для погашения  бюджетных кредитов на пополнение остатков средств на счете бюджета субъекта Российской Федерации</t>
  </si>
  <si>
    <t>Погашение бюджетом субъекта Российской Федерации бюджетных кредитов  на пополнение остатков средств на счете бюджета субъекта Российской Федерации</t>
  </si>
  <si>
    <t>818 01 03 01 00 02 2500 810</t>
  </si>
  <si>
    <t>000 01 06 00 00 00 0000 000</t>
  </si>
  <si>
    <t>Иные источники внутреннего финансирования дефицитов бюджетов</t>
  </si>
  <si>
    <t>Отчет об исполнении приложения 16 к Закону Брянской области "Об областном бюджете на 2021 год 
и на плановый период 2022 и 2023 годов" 
"Источники внутреннего финансирования дефицита областного бюджета на 2021 год"</t>
  </si>
  <si>
    <t>Бюджетные асигнования, утвержденные законом о бюджете</t>
  </si>
  <si>
    <t>Бюджетные асигнования, утвержденные сводной бюджетной росписью с учетом изменений</t>
  </si>
  <si>
    <t>Процент исполнения к сводной бюджетной росписи с учетом изменений</t>
  </si>
  <si>
    <t xml:space="preserve">Кассовое исполнение
</t>
  </si>
  <si>
    <t>Заместитель Губернатора</t>
  </si>
  <si>
    <t>Г.В. Петушкова</t>
  </si>
  <si>
    <t>Голованова М.И.</t>
  </si>
  <si>
    <t>67-10-38, 74-22-39</t>
  </si>
  <si>
    <t>Давыдова М.В.</t>
  </si>
  <si>
    <t>64-42-61</t>
  </si>
  <si>
    <t>Бюджетные кредиты из других бюджетов бюджетной системы Российской Федерации</t>
  </si>
  <si>
    <t>824 01 06 01 00 00 0000 000</t>
  </si>
  <si>
    <t>Акции и иные формы участия в капитале, находящиеся в государственной и муниципальной собственности</t>
  </si>
  <si>
    <t>824 01 06 01 00 00 0000 630</t>
  </si>
  <si>
    <t>Средства от продажи акций и иных форм участия в капитале, находящихся в государственной и муниципальной собственности</t>
  </si>
  <si>
    <t>824 01 06 01 00 02 0000 630</t>
  </si>
  <si>
    <t>Средства от продажи акций и иных форм участия в капитале, находящихся в собственности субъектов Российской Федерации</t>
  </si>
  <si>
    <t>Погашение бюджетами субъектов Российской Федерации кредитов из других бюджетов бюджетной системы Российской Федерации в валюте Российской Федерации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</si>
</sst>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0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2"/>
      <name val="Arial Cyr"/>
      <charset val="204"/>
    </font>
    <font>
      <b/>
      <sz val="12"/>
      <name val="Times New Roman"/>
      <family val="1"/>
      <charset val="204"/>
    </font>
    <font>
      <b/>
      <sz val="15"/>
      <name val="Times New Roman"/>
      <family val="1"/>
      <charset val="204"/>
    </font>
    <font>
      <sz val="16"/>
      <name val="Times New Roman"/>
      <family val="1"/>
      <charset val="204"/>
    </font>
    <font>
      <sz val="16"/>
      <name val="Arial Cyr"/>
      <charset val="204"/>
    </font>
    <font>
      <sz val="10"/>
      <name val="Times New Roman"/>
      <family val="1"/>
      <charset val="204"/>
    </font>
    <font>
      <sz val="14"/>
      <name val="Arial Cyr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Border="1" applyAlignment="1">
      <alignment horizontal="left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righ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4" fontId="3" fillId="0" borderId="3" xfId="0" applyNumberFormat="1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left" vertical="center" wrapText="1"/>
    </xf>
    <xf numFmtId="4" fontId="1" fillId="0" borderId="3" xfId="0" applyNumberFormat="1" applyFont="1" applyFill="1" applyBorder="1" applyAlignment="1">
      <alignment vertical="center" wrapText="1"/>
    </xf>
    <xf numFmtId="4" fontId="1" fillId="0" borderId="2" xfId="0" applyNumberFormat="1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left" vertical="center" wrapText="1"/>
    </xf>
    <xf numFmtId="4" fontId="3" fillId="0" borderId="2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vertical="center" wrapText="1"/>
    </xf>
    <xf numFmtId="164" fontId="1" fillId="0" borderId="3" xfId="0" applyNumberFormat="1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0" fillId="0" borderId="0" xfId="0"/>
    <xf numFmtId="4" fontId="3" fillId="0" borderId="3" xfId="0" applyNumberFormat="1" applyFont="1" applyFill="1" applyBorder="1" applyAlignment="1">
      <alignment vertical="center" wrapText="1"/>
    </xf>
    <xf numFmtId="4" fontId="1" fillId="0" borderId="2" xfId="0" applyNumberFormat="1" applyFont="1" applyFill="1" applyBorder="1" applyAlignment="1">
      <alignment vertical="center" wrapText="1"/>
    </xf>
    <xf numFmtId="0" fontId="5" fillId="0" borderId="0" xfId="0" applyFont="1" applyFill="1"/>
    <xf numFmtId="0" fontId="5" fillId="2" borderId="0" xfId="0" applyFont="1" applyFill="1"/>
    <xf numFmtId="0" fontId="6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9" fillId="0" borderId="0" xfId="0" applyFont="1" applyFill="1"/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164" fontId="3" fillId="0" borderId="3" xfId="0" applyNumberFormat="1" applyFont="1" applyFill="1" applyBorder="1" applyAlignment="1">
      <alignment vertical="center" wrapText="1"/>
    </xf>
    <xf numFmtId="0" fontId="5" fillId="0" borderId="0" xfId="0" applyFont="1" applyFill="1" applyAlignment="1">
      <alignment horizontal="right"/>
    </xf>
    <xf numFmtId="0" fontId="3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tabSelected="1" view="pageBreakPreview" topLeftCell="A10" zoomScaleNormal="102" zoomScaleSheetLayoutView="100" workbookViewId="0">
      <selection activeCell="B15" sqref="B15"/>
    </sheetView>
  </sheetViews>
  <sheetFormatPr defaultColWidth="9.109375" defaultRowHeight="15.6" x14ac:dyDescent="0.3"/>
  <cols>
    <col min="1" max="1" width="28.5546875" style="4" customWidth="1"/>
    <col min="2" max="2" width="42.6640625" style="4" customWidth="1"/>
    <col min="3" max="5" width="18.109375" style="4" customWidth="1"/>
    <col min="6" max="6" width="13.33203125" style="3" customWidth="1"/>
    <col min="7" max="16384" width="9.109375" style="3"/>
  </cols>
  <sheetData>
    <row r="1" spans="1:6" ht="6" customHeight="1" x14ac:dyDescent="0.3">
      <c r="A1" s="2"/>
      <c r="B1" s="2"/>
      <c r="C1" s="2"/>
      <c r="D1" s="1"/>
      <c r="E1" s="1"/>
      <c r="F1" s="1"/>
    </row>
    <row r="2" spans="1:6" ht="64.8" customHeight="1" x14ac:dyDescent="0.3">
      <c r="A2" s="36" t="s">
        <v>49</v>
      </c>
      <c r="B2" s="36"/>
      <c r="C2" s="36"/>
      <c r="D2" s="36"/>
      <c r="E2" s="36"/>
      <c r="F2" s="36"/>
    </row>
    <row r="3" spans="1:6" x14ac:dyDescent="0.3">
      <c r="F3" s="5" t="s">
        <v>37</v>
      </c>
    </row>
    <row r="4" spans="1:6" ht="130.19999999999999" customHeight="1" x14ac:dyDescent="0.3">
      <c r="A4" s="6" t="s">
        <v>0</v>
      </c>
      <c r="B4" s="6" t="s">
        <v>1</v>
      </c>
      <c r="C4" s="6" t="s">
        <v>50</v>
      </c>
      <c r="D4" s="15" t="s">
        <v>51</v>
      </c>
      <c r="E4" s="15" t="s">
        <v>53</v>
      </c>
      <c r="F4" s="15" t="s">
        <v>52</v>
      </c>
    </row>
    <row r="5" spans="1:6" ht="31.2" x14ac:dyDescent="0.3">
      <c r="A5" s="19" t="s">
        <v>2</v>
      </c>
      <c r="B5" s="7" t="s">
        <v>3</v>
      </c>
      <c r="C5" s="8">
        <f>C6</f>
        <v>-594031000</v>
      </c>
      <c r="D5" s="22">
        <f t="shared" ref="D5:E5" si="0">D6</f>
        <v>-594031000</v>
      </c>
      <c r="E5" s="22">
        <f t="shared" si="0"/>
        <v>-594031000</v>
      </c>
      <c r="F5" s="32">
        <f t="shared" ref="F5:F26" si="1">E5/D5*100</f>
        <v>100</v>
      </c>
    </row>
    <row r="6" spans="1:6" ht="46.8" x14ac:dyDescent="0.3">
      <c r="A6" s="6" t="s">
        <v>4</v>
      </c>
      <c r="B6" s="9" t="s">
        <v>5</v>
      </c>
      <c r="C6" s="10">
        <f>C7</f>
        <v>-594031000</v>
      </c>
      <c r="D6" s="10">
        <f>D7</f>
        <v>-594031000</v>
      </c>
      <c r="E6" s="10">
        <f>E7</f>
        <v>-594031000</v>
      </c>
      <c r="F6" s="18">
        <f t="shared" si="1"/>
        <v>100</v>
      </c>
    </row>
    <row r="7" spans="1:6" ht="55.8" customHeight="1" x14ac:dyDescent="0.3">
      <c r="A7" s="6" t="s">
        <v>6</v>
      </c>
      <c r="B7" s="9" t="s">
        <v>7</v>
      </c>
      <c r="C7" s="10">
        <v>-594031000</v>
      </c>
      <c r="D7" s="10">
        <v>-594031000</v>
      </c>
      <c r="E7" s="10">
        <v>-594031000</v>
      </c>
      <c r="F7" s="18">
        <f t="shared" si="1"/>
        <v>100</v>
      </c>
    </row>
    <row r="8" spans="1:6" ht="46.8" x14ac:dyDescent="0.3">
      <c r="A8" s="16" t="s">
        <v>8</v>
      </c>
      <c r="B8" s="12" t="s">
        <v>60</v>
      </c>
      <c r="C8" s="13">
        <f>C9</f>
        <v>-410738000</v>
      </c>
      <c r="D8" s="13">
        <f>D9</f>
        <v>-410738000</v>
      </c>
      <c r="E8" s="13">
        <f>E9</f>
        <v>-410738000</v>
      </c>
      <c r="F8" s="17">
        <f t="shared" si="1"/>
        <v>100</v>
      </c>
    </row>
    <row r="9" spans="1:6" ht="50.4" customHeight="1" x14ac:dyDescent="0.3">
      <c r="A9" s="6" t="s">
        <v>9</v>
      </c>
      <c r="B9" s="9" t="s">
        <v>40</v>
      </c>
      <c r="C9" s="11">
        <f>C10+C13</f>
        <v>-410738000</v>
      </c>
      <c r="D9" s="11">
        <f>D10+D13</f>
        <v>-410738000</v>
      </c>
      <c r="E9" s="11">
        <f>E10+E13</f>
        <v>-410738000</v>
      </c>
      <c r="F9" s="18">
        <f t="shared" si="1"/>
        <v>100</v>
      </c>
    </row>
    <row r="10" spans="1:6" ht="52.2" customHeight="1" x14ac:dyDescent="0.3">
      <c r="A10" s="6" t="s">
        <v>10</v>
      </c>
      <c r="B10" s="9" t="s">
        <v>41</v>
      </c>
      <c r="C10" s="11">
        <f t="shared" ref="C10:E11" si="2">C11</f>
        <v>3785147353.5500002</v>
      </c>
      <c r="D10" s="11">
        <f t="shared" si="2"/>
        <v>3785147353.5500002</v>
      </c>
      <c r="E10" s="11">
        <f t="shared" si="2"/>
        <v>0</v>
      </c>
      <c r="F10" s="18">
        <f t="shared" si="1"/>
        <v>0</v>
      </c>
    </row>
    <row r="11" spans="1:6" ht="67.2" customHeight="1" x14ac:dyDescent="0.3">
      <c r="A11" s="6" t="s">
        <v>11</v>
      </c>
      <c r="B11" s="9" t="s">
        <v>42</v>
      </c>
      <c r="C11" s="11">
        <f t="shared" si="2"/>
        <v>3785147353.5500002</v>
      </c>
      <c r="D11" s="11">
        <f t="shared" si="2"/>
        <v>3785147353.5500002</v>
      </c>
      <c r="E11" s="11">
        <f t="shared" si="2"/>
        <v>0</v>
      </c>
      <c r="F11" s="18">
        <f t="shared" si="1"/>
        <v>0</v>
      </c>
    </row>
    <row r="12" spans="1:6" ht="65.400000000000006" customHeight="1" x14ac:dyDescent="0.3">
      <c r="A12" s="6" t="s">
        <v>12</v>
      </c>
      <c r="B12" s="9" t="s">
        <v>43</v>
      </c>
      <c r="C12" s="11">
        <v>3785147353.5500002</v>
      </c>
      <c r="D12" s="11">
        <v>3785147353.5500002</v>
      </c>
      <c r="E12" s="11">
        <v>0</v>
      </c>
      <c r="F12" s="18">
        <f t="shared" si="1"/>
        <v>0</v>
      </c>
    </row>
    <row r="13" spans="1:6" ht="67.8" customHeight="1" x14ac:dyDescent="0.3">
      <c r="A13" s="6" t="s">
        <v>13</v>
      </c>
      <c r="B13" s="9" t="s">
        <v>39</v>
      </c>
      <c r="C13" s="11">
        <f>C14</f>
        <v>-4195885353.5500002</v>
      </c>
      <c r="D13" s="11">
        <f>D14</f>
        <v>-4195885353.5500002</v>
      </c>
      <c r="E13" s="11">
        <f>E14</f>
        <v>-410738000</v>
      </c>
      <c r="F13" s="18">
        <f t="shared" si="1"/>
        <v>9.7890663207107913</v>
      </c>
    </row>
    <row r="14" spans="1:6" ht="68.400000000000006" customHeight="1" x14ac:dyDescent="0.3">
      <c r="A14" s="6" t="s">
        <v>14</v>
      </c>
      <c r="B14" s="9" t="s">
        <v>67</v>
      </c>
      <c r="C14" s="11">
        <f>C15+C16+C17</f>
        <v>-4195885353.5500002</v>
      </c>
      <c r="D14" s="11">
        <f>D15+D16+D17</f>
        <v>-4195885353.5500002</v>
      </c>
      <c r="E14" s="23">
        <f>E15+E16+E17</f>
        <v>-410738000</v>
      </c>
      <c r="F14" s="18">
        <f t="shared" si="1"/>
        <v>9.7890663207107913</v>
      </c>
    </row>
    <row r="15" spans="1:6" ht="82.8" customHeight="1" x14ac:dyDescent="0.3">
      <c r="A15" s="6" t="s">
        <v>46</v>
      </c>
      <c r="B15" s="9" t="s">
        <v>44</v>
      </c>
      <c r="C15" s="10">
        <v>-60298450</v>
      </c>
      <c r="D15" s="10">
        <v>-60298450</v>
      </c>
      <c r="E15" s="10">
        <v>-60298450</v>
      </c>
      <c r="F15" s="18">
        <f t="shared" si="1"/>
        <v>100</v>
      </c>
    </row>
    <row r="16" spans="1:6" ht="100.2" customHeight="1" x14ac:dyDescent="0.3">
      <c r="A16" s="6" t="s">
        <v>17</v>
      </c>
      <c r="B16" s="9" t="s">
        <v>18</v>
      </c>
      <c r="C16" s="10">
        <v>-350439550</v>
      </c>
      <c r="D16" s="10">
        <v>-350439550</v>
      </c>
      <c r="E16" s="10">
        <v>-350439550</v>
      </c>
      <c r="F16" s="18">
        <f t="shared" si="1"/>
        <v>100</v>
      </c>
    </row>
    <row r="17" spans="1:6" ht="69.599999999999994" customHeight="1" x14ac:dyDescent="0.3">
      <c r="A17" s="6" t="s">
        <v>15</v>
      </c>
      <c r="B17" s="9" t="s">
        <v>45</v>
      </c>
      <c r="C17" s="11">
        <f>-C12</f>
        <v>-3785147353.5500002</v>
      </c>
      <c r="D17" s="11">
        <f>-D12</f>
        <v>-3785147353.5500002</v>
      </c>
      <c r="E17" s="11">
        <f>-E12</f>
        <v>0</v>
      </c>
      <c r="F17" s="18">
        <f t="shared" si="1"/>
        <v>0</v>
      </c>
    </row>
    <row r="18" spans="1:6" ht="31.2" x14ac:dyDescent="0.3">
      <c r="A18" s="16" t="s">
        <v>19</v>
      </c>
      <c r="B18" s="12" t="s">
        <v>20</v>
      </c>
      <c r="C18" s="13">
        <f>C23</f>
        <v>2645847287.9699998</v>
      </c>
      <c r="D18" s="13">
        <f>D23</f>
        <v>2645847287.9699998</v>
      </c>
      <c r="E18" s="13">
        <f>E19+E23</f>
        <v>-2572381237.7000003</v>
      </c>
      <c r="F18" s="17"/>
    </row>
    <row r="19" spans="1:6" x14ac:dyDescent="0.3">
      <c r="A19" s="6" t="s">
        <v>29</v>
      </c>
      <c r="B19" s="9" t="s">
        <v>30</v>
      </c>
      <c r="C19" s="11">
        <v>0</v>
      </c>
      <c r="D19" s="11">
        <v>0</v>
      </c>
      <c r="E19" s="11">
        <f>E20</f>
        <v>-5218228525.6700001</v>
      </c>
      <c r="F19" s="17"/>
    </row>
    <row r="20" spans="1:6" ht="31.2" x14ac:dyDescent="0.3">
      <c r="A20" s="6" t="s">
        <v>31</v>
      </c>
      <c r="B20" s="9" t="s">
        <v>32</v>
      </c>
      <c r="C20" s="11">
        <v>0</v>
      </c>
      <c r="D20" s="11">
        <v>0</v>
      </c>
      <c r="E20" s="11">
        <f>E21</f>
        <v>-5218228525.6700001</v>
      </c>
      <c r="F20" s="17"/>
    </row>
    <row r="21" spans="1:6" ht="31.2" x14ac:dyDescent="0.3">
      <c r="A21" s="6" t="s">
        <v>33</v>
      </c>
      <c r="B21" s="9" t="s">
        <v>34</v>
      </c>
      <c r="C21" s="11">
        <v>0</v>
      </c>
      <c r="D21" s="11">
        <v>0</v>
      </c>
      <c r="E21" s="11">
        <f>E22</f>
        <v>-5218228525.6700001</v>
      </c>
      <c r="F21" s="17"/>
    </row>
    <row r="22" spans="1:6" ht="46.8" x14ac:dyDescent="0.3">
      <c r="A22" s="6" t="s">
        <v>35</v>
      </c>
      <c r="B22" s="9" t="s">
        <v>36</v>
      </c>
      <c r="C22" s="11">
        <v>0</v>
      </c>
      <c r="D22" s="11">
        <v>0</v>
      </c>
      <c r="E22" s="11">
        <v>-5218228525.6700001</v>
      </c>
      <c r="F22" s="18"/>
    </row>
    <row r="23" spans="1:6" x14ac:dyDescent="0.3">
      <c r="A23" s="6" t="s">
        <v>21</v>
      </c>
      <c r="B23" s="9" t="s">
        <v>22</v>
      </c>
      <c r="C23" s="11">
        <f t="shared" ref="C23:E25" si="3">C24</f>
        <v>2645847287.9699998</v>
      </c>
      <c r="D23" s="11">
        <f t="shared" si="3"/>
        <v>2645847287.9699998</v>
      </c>
      <c r="E23" s="11">
        <f t="shared" si="3"/>
        <v>2645847287.9699998</v>
      </c>
      <c r="F23" s="18">
        <f t="shared" si="1"/>
        <v>100</v>
      </c>
    </row>
    <row r="24" spans="1:6" ht="31.2" x14ac:dyDescent="0.3">
      <c r="A24" s="6" t="s">
        <v>23</v>
      </c>
      <c r="B24" s="9" t="s">
        <v>24</v>
      </c>
      <c r="C24" s="11">
        <f t="shared" si="3"/>
        <v>2645847287.9699998</v>
      </c>
      <c r="D24" s="11">
        <f t="shared" si="3"/>
        <v>2645847287.9699998</v>
      </c>
      <c r="E24" s="11">
        <f t="shared" si="3"/>
        <v>2645847287.9699998</v>
      </c>
      <c r="F24" s="18">
        <f t="shared" si="1"/>
        <v>100</v>
      </c>
    </row>
    <row r="25" spans="1:6" ht="31.2" x14ac:dyDescent="0.3">
      <c r="A25" s="6" t="s">
        <v>25</v>
      </c>
      <c r="B25" s="9" t="s">
        <v>26</v>
      </c>
      <c r="C25" s="11">
        <f t="shared" si="3"/>
        <v>2645847287.9699998</v>
      </c>
      <c r="D25" s="11">
        <f t="shared" si="3"/>
        <v>2645847287.9699998</v>
      </c>
      <c r="E25" s="11">
        <f t="shared" si="3"/>
        <v>2645847287.9699998</v>
      </c>
      <c r="F25" s="18">
        <f t="shared" si="1"/>
        <v>100</v>
      </c>
    </row>
    <row r="26" spans="1:6" ht="46.8" x14ac:dyDescent="0.3">
      <c r="A26" s="6" t="s">
        <v>27</v>
      </c>
      <c r="B26" s="9" t="s">
        <v>28</v>
      </c>
      <c r="C26" s="11">
        <v>2645847287.9699998</v>
      </c>
      <c r="D26" s="11">
        <v>2645847287.9699998</v>
      </c>
      <c r="E26" s="11">
        <v>2645847287.9699998</v>
      </c>
      <c r="F26" s="18">
        <f t="shared" si="1"/>
        <v>100</v>
      </c>
    </row>
    <row r="27" spans="1:6" ht="31.2" x14ac:dyDescent="0.3">
      <c r="A27" s="16" t="s">
        <v>47</v>
      </c>
      <c r="B27" s="12" t="s">
        <v>48</v>
      </c>
      <c r="C27" s="13">
        <f>C28</f>
        <v>0</v>
      </c>
      <c r="D27" s="13">
        <f t="shared" ref="D27:E29" si="4">D28</f>
        <v>0</v>
      </c>
      <c r="E27" s="13">
        <f t="shared" si="4"/>
        <v>7790000</v>
      </c>
      <c r="F27" s="18"/>
    </row>
    <row r="28" spans="1:6" ht="46.8" x14ac:dyDescent="0.3">
      <c r="A28" s="30" t="s">
        <v>61</v>
      </c>
      <c r="B28" s="31" t="s">
        <v>62</v>
      </c>
      <c r="C28" s="11">
        <f>C29</f>
        <v>0</v>
      </c>
      <c r="D28" s="11">
        <f t="shared" si="4"/>
        <v>0</v>
      </c>
      <c r="E28" s="11">
        <f t="shared" si="4"/>
        <v>7790000</v>
      </c>
      <c r="F28" s="18"/>
    </row>
    <row r="29" spans="1:6" ht="62.4" x14ac:dyDescent="0.3">
      <c r="A29" s="30" t="s">
        <v>63</v>
      </c>
      <c r="B29" s="31" t="s">
        <v>64</v>
      </c>
      <c r="C29" s="11">
        <f>C30</f>
        <v>0</v>
      </c>
      <c r="D29" s="11">
        <f t="shared" si="4"/>
        <v>0</v>
      </c>
      <c r="E29" s="11">
        <f t="shared" si="4"/>
        <v>7790000</v>
      </c>
      <c r="F29" s="18"/>
    </row>
    <row r="30" spans="1:6" ht="62.4" x14ac:dyDescent="0.3">
      <c r="A30" s="30" t="s">
        <v>65</v>
      </c>
      <c r="B30" s="31" t="s">
        <v>66</v>
      </c>
      <c r="C30" s="11">
        <v>0</v>
      </c>
      <c r="D30" s="11">
        <v>0</v>
      </c>
      <c r="E30" s="11">
        <v>7790000</v>
      </c>
      <c r="F30" s="18"/>
    </row>
    <row r="31" spans="1:6" ht="21" customHeight="1" x14ac:dyDescent="0.3">
      <c r="A31" s="34" t="s">
        <v>16</v>
      </c>
      <c r="B31" s="35"/>
      <c r="C31" s="13">
        <f>C5+C8+C18</f>
        <v>1641078287.9699998</v>
      </c>
      <c r="D31" s="13">
        <f>D5+D8+D18</f>
        <v>1641078287.9699998</v>
      </c>
      <c r="E31" s="13">
        <f>E5+E8+E18+E27</f>
        <v>-3569360237.7000003</v>
      </c>
      <c r="F31" s="17"/>
    </row>
    <row r="33" spans="1:6" x14ac:dyDescent="0.3">
      <c r="F33" s="14"/>
    </row>
    <row r="34" spans="1:6" ht="21" x14ac:dyDescent="0.4">
      <c r="A34" s="24" t="s">
        <v>54</v>
      </c>
      <c r="B34" s="25"/>
      <c r="C34" s="26"/>
      <c r="D34" s="26"/>
      <c r="E34" s="26"/>
      <c r="F34" s="21"/>
    </row>
    <row r="35" spans="1:6" ht="21" x14ac:dyDescent="0.4">
      <c r="A35" s="24" t="s">
        <v>38</v>
      </c>
      <c r="B35" s="25"/>
      <c r="C35" s="26"/>
      <c r="D35" s="33" t="s">
        <v>55</v>
      </c>
      <c r="E35" s="33"/>
      <c r="F35" s="20"/>
    </row>
    <row r="36" spans="1:6" ht="17.399999999999999" x14ac:dyDescent="0.3">
      <c r="A36" s="27"/>
      <c r="B36" s="27"/>
      <c r="C36" s="28"/>
      <c r="D36" s="28"/>
      <c r="E36" s="28"/>
      <c r="F36" s="20"/>
    </row>
    <row r="37" spans="1:6" ht="17.399999999999999" x14ac:dyDescent="0.3">
      <c r="A37" s="27"/>
      <c r="B37" s="27"/>
      <c r="C37" s="28"/>
      <c r="D37" s="28"/>
      <c r="E37" s="28"/>
      <c r="F37" s="20"/>
    </row>
    <row r="38" spans="1:6" ht="17.399999999999999" x14ac:dyDescent="0.3">
      <c r="A38" s="29" t="s">
        <v>56</v>
      </c>
      <c r="B38" s="27"/>
      <c r="C38" s="28"/>
      <c r="D38" s="28"/>
      <c r="E38" s="28"/>
      <c r="F38" s="20"/>
    </row>
    <row r="39" spans="1:6" ht="17.399999999999999" x14ac:dyDescent="0.3">
      <c r="A39" s="29" t="s">
        <v>57</v>
      </c>
      <c r="B39" s="27"/>
      <c r="C39" s="28"/>
      <c r="D39" s="28"/>
      <c r="E39" s="28"/>
      <c r="F39" s="20"/>
    </row>
    <row r="40" spans="1:6" ht="17.399999999999999" x14ac:dyDescent="0.3">
      <c r="A40" s="29" t="s">
        <v>58</v>
      </c>
      <c r="B40" s="27"/>
      <c r="C40" s="28"/>
      <c r="D40" s="28"/>
      <c r="E40" s="28"/>
      <c r="F40" s="20"/>
    </row>
    <row r="41" spans="1:6" ht="17.399999999999999" x14ac:dyDescent="0.3">
      <c r="A41" s="29" t="s">
        <v>59</v>
      </c>
      <c r="B41" s="27"/>
      <c r="C41" s="28"/>
      <c r="D41" s="28"/>
      <c r="E41" s="28"/>
      <c r="F41" s="20"/>
    </row>
  </sheetData>
  <mergeCells count="3">
    <mergeCell ref="D35:E35"/>
    <mergeCell ref="A31:B31"/>
    <mergeCell ref="A2:F2"/>
  </mergeCells>
  <printOptions horizontalCentered="1"/>
  <pageMargins left="0.26" right="0.28999999999999998" top="0.34" bottom="0.34" header="0.15748031496062992" footer="0.15748031496062992"/>
  <pageSetup paperSize="9" scale="70" fitToHeight="0" orientation="portrait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Table1</vt:lpstr>
      <vt:lpstr>Table1!Заголовки_для_печати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2022-03-15T08:55:42Z</dcterms:modified>
</cp:coreProperties>
</file>